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airita.rozite\Desktop\Budzets_2023\Tāmes\"/>
    </mc:Choice>
  </mc:AlternateContent>
  <xr:revisionPtr revIDLastSave="0" documentId="13_ncr:1_{C7321973-E5AC-4C31-B04F-2BE9F4415C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āme 2023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4" l="1"/>
  <c r="C58" i="4"/>
  <c r="C56" i="4"/>
  <c r="C50" i="4"/>
  <c r="C49" i="4" s="1"/>
  <c r="C48" i="4" s="1"/>
  <c r="C28" i="4"/>
  <c r="C23" i="4" l="1"/>
  <c r="C20" i="4" s="1"/>
  <c r="C33" i="4"/>
  <c r="C40" i="4"/>
  <c r="C55" i="4"/>
  <c r="C26" i="4"/>
  <c r="C31" i="4" l="1"/>
  <c r="C14" i="4" s="1"/>
  <c r="C54" i="4" l="1"/>
</calcChain>
</file>

<file path=xl/sharedStrings.xml><?xml version="1.0" encoding="utf-8"?>
<sst xmlns="http://schemas.openxmlformats.org/spreadsheetml/2006/main" count="73" uniqueCount="71">
  <si>
    <t>IESTĀDES PAMATBUDŽETA</t>
  </si>
  <si>
    <t>Kodi</t>
  </si>
  <si>
    <t xml:space="preserve">Iestāde </t>
  </si>
  <si>
    <t>03.110</t>
  </si>
  <si>
    <t>Adrese</t>
  </si>
  <si>
    <t>Mazais ceļš 3, Jelgava, LV-3001</t>
  </si>
  <si>
    <t>Pasākums</t>
  </si>
  <si>
    <t>Valdības funkcija Sabiedriskā kārtība un drošība</t>
  </si>
  <si>
    <t>03.000</t>
  </si>
  <si>
    <t>Programma Pašvaldības policija</t>
  </si>
  <si>
    <t>Tāmes kopsumma EUR</t>
  </si>
  <si>
    <t>PAMATBUDŽETA FINANSIĀLIE RĀDĪTĀJI UN IZDEVUMI</t>
  </si>
  <si>
    <t>Kods</t>
  </si>
  <si>
    <t>Rādītājs/koda nosaukums</t>
  </si>
  <si>
    <t>(EUR)</t>
  </si>
  <si>
    <t>Resursi izdevumu segšanai – kopā</t>
  </si>
  <si>
    <t>Naudas sodi</t>
  </si>
  <si>
    <t>Budžeta iestāžu ieņēmumi</t>
  </si>
  <si>
    <t>Ieņēmumi no budžeta iestāžu sniegtajiem maksas pakalpojumiem un citi pašu ieņēmumi</t>
  </si>
  <si>
    <t>1000–9000</t>
  </si>
  <si>
    <t>Atlīdzība</t>
  </si>
  <si>
    <t>Darba devēja valsts sociālās apdrošināšanas obligātās iemaksas, sociāla rakstura pabalsti un kompensācijas</t>
  </si>
  <si>
    <t>Darba devēja Valsts sociālās apdrošināšanas obligātās iemaksas</t>
  </si>
  <si>
    <t>Darba devēja sociāla rakstura pabalsti un kompensācijas un citi maksājumi</t>
  </si>
  <si>
    <t>Preces un pakalpojumi</t>
  </si>
  <si>
    <t>Mācību, darba un dienesta komandējumi, dienesta un darba  braucieni</t>
  </si>
  <si>
    <t xml:space="preserve">Pakalpojumi </t>
  </si>
  <si>
    <t>Izdevumi par komunāliem pakalpojumiem</t>
  </si>
  <si>
    <t>Remonta darbi un iestāžu uzturēšanas pakalpojumi ( izņemot ēku, būvju un ceļu kapitālo remontu)</t>
  </si>
  <si>
    <t>Īre un noma</t>
  </si>
  <si>
    <t>Citi pakalpojumi</t>
  </si>
  <si>
    <t>Krājumi, materiāli, energoresursi,prece,biroja preces un inventārs, ko neuzskaita 5000.kodā</t>
  </si>
  <si>
    <t>Biroja preces un inventārs</t>
  </si>
  <si>
    <t>Kurināmais un enerģētiskie materiāli</t>
  </si>
  <si>
    <t>Zāles, ķimikālijas , laboratorijas preces</t>
  </si>
  <si>
    <t>Valsts un pašvaldību aprūpē un apgādē esošo personu uzturēšana</t>
  </si>
  <si>
    <t xml:space="preserve">Specifiskie materiāli un inventārs </t>
  </si>
  <si>
    <t xml:space="preserve">Budžeta iestāžu nodokļu maksājumi </t>
  </si>
  <si>
    <t>Pamatkapitāla  veidošana</t>
  </si>
  <si>
    <t>Pamatlīdzekļi</t>
  </si>
  <si>
    <t>Pārējie pamatlīdzekļi</t>
  </si>
  <si>
    <t>Datortehnika, sakaru un cita biroja tehnika</t>
  </si>
  <si>
    <t>Deficīts (-)</t>
  </si>
  <si>
    <t>Finansēšana - naudas līdzekļi :</t>
  </si>
  <si>
    <t>Pašvaldību budžetu transferti</t>
  </si>
  <si>
    <t>Uzturēšanās un kapitālie izdevumi</t>
  </si>
  <si>
    <t>Atalgojums</t>
  </si>
  <si>
    <t>Iestādes administratīvie izdevumi un ar iestādes darbību nodrošināšanu saistītie izdevumi</t>
  </si>
  <si>
    <t>Kārtējā remonta un iestāžu uzturēšanas materiāli</t>
  </si>
  <si>
    <t>Pasta, telefona un citi sakaru pakalpojumi</t>
  </si>
  <si>
    <t>Naudas līdzekļu un noguldījumu atlikums gada sākumā</t>
  </si>
  <si>
    <t>F2201000AS</t>
  </si>
  <si>
    <t>Sociāla rakstura maksājumi un kompensācijas</t>
  </si>
  <si>
    <t>F20010000</t>
  </si>
  <si>
    <t>Naudas līdzekļi un noguldījumi</t>
  </si>
  <si>
    <t>F21010000</t>
  </si>
  <si>
    <t>Naudas līdzekļi</t>
  </si>
  <si>
    <t>F22010000</t>
  </si>
  <si>
    <t>Pieprasījuma noguldījumi</t>
  </si>
  <si>
    <t>Naudas lidzekļu un noguldījumu atlikums gada sākumā</t>
  </si>
  <si>
    <t>Jelgavas valstspilsētas pašvaldības iestāde</t>
  </si>
  <si>
    <t>Jelgavas pašvaldības policija</t>
  </si>
  <si>
    <t>RESURSU (IEŅĒMUMU) UN PLĀNOTO IZDEVUMU TĀME 2023.GADAM</t>
  </si>
  <si>
    <t>Apstiprināts 2023.gadam</t>
  </si>
  <si>
    <t>Pamatbudžets</t>
  </si>
  <si>
    <t>JVPI "Jelgavas pašvaldības policija" darbības nodrošināšana</t>
  </si>
  <si>
    <t>Sagatavoja</t>
  </si>
  <si>
    <t>19.000</t>
  </si>
  <si>
    <t>21.300</t>
  </si>
  <si>
    <t>M.Strautniece 63022276</t>
  </si>
  <si>
    <t>APSTIPRINĀTA  ar Jelgavas valstspilsētas pašvaldības iestādes  "Jelgavas pašvaldības policija"  priekšnieka Viktora Vanaga parakstu 06.03.2023.g.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</si>
</sst>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 Baltic"/>
      <family val="1"/>
      <charset val="186"/>
    </font>
    <font>
      <sz val="12"/>
      <name val="Times New Roman Baltic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 Baltic"/>
      <charset val="186"/>
    </font>
    <font>
      <b/>
      <sz val="11"/>
      <name val="Times New Roman Baltic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</font>
    <font>
      <b/>
      <sz val="9"/>
      <name val="Times New Roman"/>
      <family val="1"/>
      <charset val="186"/>
    </font>
    <font>
      <sz val="12"/>
      <name val="Arial"/>
      <family val="2"/>
      <charset val="186"/>
    </font>
    <font>
      <b/>
      <sz val="11"/>
      <name val="Times New Roman"/>
      <family val="1"/>
    </font>
    <font>
      <i/>
      <sz val="11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 Baltic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6" fillId="0" borderId="1" xfId="0" applyFont="1" applyBorder="1"/>
    <xf numFmtId="49" fontId="8" fillId="0" borderId="2" xfId="0" applyNumberFormat="1" applyFont="1" applyBorder="1" applyAlignment="1">
      <alignment horizontal="center" wrapText="1"/>
    </xf>
    <xf numFmtId="0" fontId="6" fillId="0" borderId="3" xfId="0" applyFont="1" applyBorder="1"/>
    <xf numFmtId="49" fontId="8" fillId="0" borderId="4" xfId="0" applyNumberFormat="1" applyFont="1" applyBorder="1" applyAlignment="1">
      <alignment horizontal="center" wrapText="1"/>
    </xf>
    <xf numFmtId="0" fontId="9" fillId="0" borderId="3" xfId="0" applyFont="1" applyBorder="1"/>
    <xf numFmtId="0" fontId="9" fillId="0" borderId="5" xfId="0" applyFont="1" applyBorder="1"/>
    <xf numFmtId="49" fontId="8" fillId="0" borderId="0" xfId="0" applyNumberFormat="1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16" fillId="0" borderId="0" xfId="0" applyFont="1"/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top"/>
    </xf>
    <xf numFmtId="0" fontId="12" fillId="0" borderId="15" xfId="0" applyFont="1" applyBorder="1" applyAlignment="1">
      <alignment wrapText="1"/>
    </xf>
    <xf numFmtId="0" fontId="11" fillId="2" borderId="18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center" vertical="top"/>
    </xf>
    <xf numFmtId="0" fontId="6" fillId="0" borderId="18" xfId="0" applyFont="1" applyBorder="1" applyAlignment="1">
      <alignment wrapText="1"/>
    </xf>
    <xf numFmtId="0" fontId="11" fillId="2" borderId="15" xfId="0" applyFont="1" applyFill="1" applyBorder="1"/>
    <xf numFmtId="0" fontId="10" fillId="0" borderId="16" xfId="0" applyFont="1" applyBorder="1" applyAlignment="1">
      <alignment horizontal="center" vertical="top"/>
    </xf>
    <xf numFmtId="0" fontId="11" fillId="0" borderId="1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2" borderId="15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0" borderId="23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9" xfId="0" applyFont="1" applyBorder="1"/>
    <xf numFmtId="0" fontId="6" fillId="0" borderId="15" xfId="0" applyFont="1" applyBorder="1" applyAlignment="1">
      <alignment wrapText="1"/>
    </xf>
    <xf numFmtId="1" fontId="12" fillId="0" borderId="16" xfId="0" applyNumberFormat="1" applyFont="1" applyBorder="1" applyAlignment="1">
      <alignment horizontal="center"/>
    </xf>
    <xf numFmtId="0" fontId="13" fillId="0" borderId="9" xfId="0" applyFont="1" applyBorder="1"/>
    <xf numFmtId="1" fontId="12" fillId="0" borderId="11" xfId="0" applyNumberFormat="1" applyFont="1" applyBorder="1" applyAlignment="1">
      <alignment horizontal="center"/>
    </xf>
    <xf numFmtId="0" fontId="18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164" fontId="11" fillId="2" borderId="17" xfId="0" applyNumberFormat="1" applyFont="1" applyFill="1" applyBorder="1" applyAlignment="1">
      <alignment horizontal="left" vertical="top"/>
    </xf>
    <xf numFmtId="0" fontId="12" fillId="0" borderId="16" xfId="0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left" vertical="center"/>
    </xf>
    <xf numFmtId="164" fontId="10" fillId="0" borderId="9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right"/>
    </xf>
    <xf numFmtId="0" fontId="10" fillId="0" borderId="17" xfId="0" applyFont="1" applyBorder="1" applyAlignment="1">
      <alignment horizontal="right" vertical="top"/>
    </xf>
    <xf numFmtId="0" fontId="10" fillId="0" borderId="18" xfId="0" applyFont="1" applyBorder="1" applyAlignment="1">
      <alignment wrapText="1"/>
    </xf>
    <xf numFmtId="0" fontId="11" fillId="0" borderId="11" xfId="0" applyFont="1" applyBorder="1" applyAlignment="1">
      <alignment horizontal="center" vertical="top"/>
    </xf>
    <xf numFmtId="0" fontId="10" fillId="2" borderId="17" xfId="0" applyFont="1" applyFill="1" applyBorder="1" applyAlignment="1">
      <alignment horizontal="right" vertical="top"/>
    </xf>
    <xf numFmtId="0" fontId="10" fillId="2" borderId="18" xfId="0" applyFont="1" applyFill="1" applyBorder="1" applyAlignment="1">
      <alignment wrapText="1"/>
    </xf>
    <xf numFmtId="0" fontId="10" fillId="0" borderId="11" xfId="0" applyFont="1" applyBorder="1" applyAlignment="1">
      <alignment horizontal="center" vertical="top"/>
    </xf>
    <xf numFmtId="0" fontId="10" fillId="2" borderId="1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right" vertical="top"/>
    </xf>
    <xf numFmtId="0" fontId="11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right"/>
    </xf>
    <xf numFmtId="0" fontId="10" fillId="2" borderId="1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1" fontId="13" fillId="0" borderId="21" xfId="0" applyNumberFormat="1" applyFont="1" applyBorder="1" applyAlignment="1">
      <alignment horizontal="right"/>
    </xf>
    <xf numFmtId="0" fontId="14" fillId="0" borderId="18" xfId="0" applyFont="1" applyBorder="1" applyAlignment="1">
      <alignment wrapText="1"/>
    </xf>
    <xf numFmtId="0" fontId="4" fillId="2" borderId="18" xfId="0" applyFont="1" applyFill="1" applyBorder="1"/>
    <xf numFmtId="0" fontId="12" fillId="0" borderId="17" xfId="0" applyFont="1" applyBorder="1" applyAlignment="1">
      <alignment vertical="top"/>
    </xf>
    <xf numFmtId="0" fontId="11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/>
    </xf>
    <xf numFmtId="0" fontId="9" fillId="0" borderId="26" xfId="0" applyFont="1" applyBorder="1" applyAlignment="1">
      <alignment vertical="top"/>
    </xf>
    <xf numFmtId="0" fontId="6" fillId="0" borderId="27" xfId="0" applyFont="1" applyBorder="1" applyAlignment="1">
      <alignment wrapText="1"/>
    </xf>
    <xf numFmtId="0" fontId="6" fillId="0" borderId="28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/>
    </xf>
    <xf numFmtId="0" fontId="11" fillId="2" borderId="17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3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wrapText="1"/>
    </xf>
    <xf numFmtId="0" fontId="11" fillId="0" borderId="8" xfId="0" applyFont="1" applyBorder="1" applyAlignment="1">
      <alignment horizontal="center"/>
    </xf>
    <xf numFmtId="1" fontId="13" fillId="0" borderId="11" xfId="0" applyNumberFormat="1" applyFont="1" applyBorder="1" applyAlignment="1">
      <alignment horizontal="right"/>
    </xf>
    <xf numFmtId="0" fontId="13" fillId="0" borderId="24" xfId="0" applyFont="1" applyBorder="1"/>
    <xf numFmtId="0" fontId="13" fillId="0" borderId="25" xfId="0" applyFont="1" applyBorder="1" applyAlignment="1">
      <alignment wrapText="1"/>
    </xf>
    <xf numFmtId="0" fontId="12" fillId="0" borderId="9" xfId="0" applyFont="1" applyBorder="1"/>
    <xf numFmtId="0" fontId="12" fillId="0" borderId="17" xfId="0" applyFont="1" applyBorder="1"/>
    <xf numFmtId="0" fontId="12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16B4-59C9-4C59-B81E-2097DD98A314}">
  <dimension ref="A1:C64"/>
  <sheetViews>
    <sheetView tabSelected="1" workbookViewId="0">
      <selection activeCell="B1" sqref="B1:C2"/>
    </sheetView>
  </sheetViews>
  <sheetFormatPr defaultRowHeight="15" x14ac:dyDescent="0.25"/>
  <cols>
    <col min="1" max="1" width="11.7109375" customWidth="1"/>
    <col min="2" max="2" width="59.140625" customWidth="1"/>
    <col min="3" max="3" width="15.7109375" customWidth="1"/>
  </cols>
  <sheetData>
    <row r="1" spans="1:3" x14ac:dyDescent="0.25">
      <c r="A1" s="98"/>
      <c r="B1" s="99" t="s">
        <v>70</v>
      </c>
      <c r="C1" s="99"/>
    </row>
    <row r="2" spans="1:3" ht="36.75" customHeight="1" x14ac:dyDescent="0.25">
      <c r="A2" s="98"/>
      <c r="B2" s="99"/>
      <c r="C2" s="99"/>
    </row>
    <row r="3" spans="1:3" ht="15.75" x14ac:dyDescent="0.25">
      <c r="C3" s="1"/>
    </row>
    <row r="4" spans="1:3" ht="18.75" x14ac:dyDescent="0.3">
      <c r="B4" s="4" t="s">
        <v>64</v>
      </c>
      <c r="C4" s="5"/>
    </row>
    <row r="5" spans="1:3" ht="15.75" x14ac:dyDescent="0.25">
      <c r="B5" s="6" t="s">
        <v>0</v>
      </c>
    </row>
    <row r="6" spans="1:3" ht="15.75" x14ac:dyDescent="0.25">
      <c r="B6" s="6" t="s">
        <v>62</v>
      </c>
    </row>
    <row r="7" spans="1:3" ht="18.75" x14ac:dyDescent="0.3">
      <c r="A7" s="7"/>
      <c r="B7" s="8"/>
      <c r="C7" s="7"/>
    </row>
    <row r="8" spans="1:3" x14ac:dyDescent="0.25">
      <c r="B8" s="97" t="s">
        <v>60</v>
      </c>
      <c r="C8" s="9" t="s">
        <v>1</v>
      </c>
    </row>
    <row r="9" spans="1:3" ht="15.75" x14ac:dyDescent="0.25">
      <c r="A9" s="10" t="s">
        <v>2</v>
      </c>
      <c r="B9" s="97" t="s">
        <v>61</v>
      </c>
      <c r="C9" s="11" t="s">
        <v>3</v>
      </c>
    </row>
    <row r="10" spans="1:3" ht="15.75" x14ac:dyDescent="0.25">
      <c r="A10" s="12" t="s">
        <v>4</v>
      </c>
      <c r="B10" s="12" t="s">
        <v>5</v>
      </c>
      <c r="C10" s="13"/>
    </row>
    <row r="11" spans="1:3" ht="15.75" x14ac:dyDescent="0.25">
      <c r="A11" s="12" t="s">
        <v>6</v>
      </c>
      <c r="B11" s="12" t="s">
        <v>65</v>
      </c>
      <c r="C11" s="13"/>
    </row>
    <row r="12" spans="1:3" ht="15.75" x14ac:dyDescent="0.25">
      <c r="A12" s="12" t="s">
        <v>7</v>
      </c>
      <c r="B12" s="14"/>
      <c r="C12" s="13" t="s">
        <v>8</v>
      </c>
    </row>
    <row r="13" spans="1:3" ht="15.75" x14ac:dyDescent="0.25">
      <c r="A13" s="12" t="s">
        <v>9</v>
      </c>
      <c r="B13" s="15"/>
      <c r="C13" s="16" t="s">
        <v>3</v>
      </c>
    </row>
    <row r="14" spans="1:3" x14ac:dyDescent="0.25">
      <c r="A14" s="17" t="s">
        <v>10</v>
      </c>
      <c r="B14" s="18"/>
      <c r="C14" s="19">
        <f>SUM(C25+E25)</f>
        <v>4043066</v>
      </c>
    </row>
    <row r="16" spans="1:3" ht="16.5" thickBot="1" x14ac:dyDescent="0.3">
      <c r="B16" s="20" t="s">
        <v>11</v>
      </c>
    </row>
    <row r="17" spans="1:3" ht="24.75" x14ac:dyDescent="0.25">
      <c r="A17" s="100" t="s">
        <v>12</v>
      </c>
      <c r="B17" s="102" t="s">
        <v>13</v>
      </c>
      <c r="C17" s="21" t="s">
        <v>63</v>
      </c>
    </row>
    <row r="18" spans="1:3" ht="15.75" x14ac:dyDescent="0.25">
      <c r="A18" s="101"/>
      <c r="B18" s="103"/>
      <c r="C18" s="23" t="s">
        <v>14</v>
      </c>
    </row>
    <row r="19" spans="1:3" ht="16.5" thickBot="1" x14ac:dyDescent="0.3">
      <c r="A19" s="24">
        <v>1</v>
      </c>
      <c r="B19" s="25">
        <v>2</v>
      </c>
      <c r="C19" s="26">
        <v>3</v>
      </c>
    </row>
    <row r="20" spans="1:3" ht="16.5" thickTop="1" x14ac:dyDescent="0.25">
      <c r="A20" s="78"/>
      <c r="B20" s="79" t="s">
        <v>15</v>
      </c>
      <c r="C20" s="80">
        <f>SUM(C21,C22,C23)</f>
        <v>3831498</v>
      </c>
    </row>
    <row r="21" spans="1:3" x14ac:dyDescent="0.25">
      <c r="A21" s="50">
        <v>10</v>
      </c>
      <c r="B21" s="27" t="s">
        <v>16</v>
      </c>
      <c r="C21" s="49">
        <v>135000</v>
      </c>
    </row>
    <row r="22" spans="1:3" x14ac:dyDescent="0.25">
      <c r="A22" s="51" t="s">
        <v>67</v>
      </c>
      <c r="B22" s="27" t="s">
        <v>44</v>
      </c>
      <c r="C22" s="49">
        <v>3589798</v>
      </c>
    </row>
    <row r="23" spans="1:3" x14ac:dyDescent="0.25">
      <c r="A23" s="48">
        <v>21</v>
      </c>
      <c r="B23" s="28" t="s">
        <v>17</v>
      </c>
      <c r="C23" s="29">
        <f>SUM(C24)</f>
        <v>106700</v>
      </c>
    </row>
    <row r="24" spans="1:3" ht="28.5" x14ac:dyDescent="0.25">
      <c r="A24" s="52" t="s">
        <v>68</v>
      </c>
      <c r="B24" s="53" t="s">
        <v>18</v>
      </c>
      <c r="C24" s="86">
        <v>106700</v>
      </c>
    </row>
    <row r="25" spans="1:3" ht="15.75" x14ac:dyDescent="0.25">
      <c r="A25" s="74" t="s">
        <v>19</v>
      </c>
      <c r="B25" s="72" t="s">
        <v>45</v>
      </c>
      <c r="C25" s="60">
        <f>SUM(C26,C31,C48,C52)</f>
        <v>4043066</v>
      </c>
    </row>
    <row r="26" spans="1:3" ht="15.75" x14ac:dyDescent="0.25">
      <c r="A26" s="75">
        <v>1000</v>
      </c>
      <c r="B26" s="73" t="s">
        <v>20</v>
      </c>
      <c r="C26" s="60">
        <f>SUM(C27,C28)</f>
        <v>3624064</v>
      </c>
    </row>
    <row r="27" spans="1:3" x14ac:dyDescent="0.25">
      <c r="A27" s="81">
        <v>1100</v>
      </c>
      <c r="B27" s="31" t="s">
        <v>46</v>
      </c>
      <c r="C27" s="32">
        <v>2659905</v>
      </c>
    </row>
    <row r="28" spans="1:3" ht="29.25" x14ac:dyDescent="0.25">
      <c r="A28" s="82">
        <v>1200</v>
      </c>
      <c r="B28" s="33" t="s">
        <v>21</v>
      </c>
      <c r="C28" s="57">
        <f>SUM(C30,C29)</f>
        <v>964159</v>
      </c>
    </row>
    <row r="29" spans="1:3" ht="29.25" x14ac:dyDescent="0.25">
      <c r="A29" s="58">
        <v>1210</v>
      </c>
      <c r="B29" s="59" t="s">
        <v>22</v>
      </c>
      <c r="C29" s="60">
        <v>657755</v>
      </c>
    </row>
    <row r="30" spans="1:3" ht="28.5" x14ac:dyDescent="0.25">
      <c r="A30" s="58">
        <v>1220</v>
      </c>
      <c r="B30" s="61" t="s">
        <v>23</v>
      </c>
      <c r="C30" s="60">
        <v>306404</v>
      </c>
    </row>
    <row r="31" spans="1:3" ht="15.75" x14ac:dyDescent="0.25">
      <c r="A31" s="77">
        <v>2000</v>
      </c>
      <c r="B31" s="76" t="s">
        <v>24</v>
      </c>
      <c r="C31" s="34">
        <f>SUM(C32,C33,C40,C47,)</f>
        <v>402988</v>
      </c>
    </row>
    <row r="32" spans="1:3" ht="29.25" x14ac:dyDescent="0.25">
      <c r="A32" s="62">
        <v>2100</v>
      </c>
      <c r="B32" s="36" t="s">
        <v>25</v>
      </c>
      <c r="C32" s="63">
        <v>4570</v>
      </c>
    </row>
    <row r="33" spans="1:3" x14ac:dyDescent="0.25">
      <c r="A33" s="83">
        <v>2200</v>
      </c>
      <c r="B33" s="33" t="s">
        <v>26</v>
      </c>
      <c r="C33" s="34">
        <f>SUM(C34,C35,C36,C37,C38,C39)</f>
        <v>171092</v>
      </c>
    </row>
    <row r="34" spans="1:3" x14ac:dyDescent="0.25">
      <c r="A34" s="64">
        <v>2210</v>
      </c>
      <c r="B34" s="56" t="s">
        <v>49</v>
      </c>
      <c r="C34" s="35">
        <v>17960</v>
      </c>
    </row>
    <row r="35" spans="1:3" x14ac:dyDescent="0.25">
      <c r="A35" s="64">
        <v>2220</v>
      </c>
      <c r="B35" s="56" t="s">
        <v>27</v>
      </c>
      <c r="C35" s="35">
        <v>38806</v>
      </c>
    </row>
    <row r="36" spans="1:3" ht="29.25" x14ac:dyDescent="0.25">
      <c r="A36" s="55">
        <v>2230</v>
      </c>
      <c r="B36" s="56" t="s">
        <v>47</v>
      </c>
      <c r="C36" s="60">
        <v>18294</v>
      </c>
    </row>
    <row r="37" spans="1:3" ht="29.25" x14ac:dyDescent="0.25">
      <c r="A37" s="58">
        <v>2240</v>
      </c>
      <c r="B37" s="59" t="s">
        <v>28</v>
      </c>
      <c r="C37" s="65">
        <v>66710</v>
      </c>
    </row>
    <row r="38" spans="1:3" x14ac:dyDescent="0.25">
      <c r="A38" s="64">
        <v>2260</v>
      </c>
      <c r="B38" s="56" t="s">
        <v>29</v>
      </c>
      <c r="C38" s="35">
        <v>24822</v>
      </c>
    </row>
    <row r="39" spans="1:3" x14ac:dyDescent="0.25">
      <c r="A39" s="64">
        <v>2270</v>
      </c>
      <c r="B39" s="56" t="s">
        <v>30</v>
      </c>
      <c r="C39" s="35">
        <v>4500</v>
      </c>
    </row>
    <row r="40" spans="1:3" ht="29.25" x14ac:dyDescent="0.25">
      <c r="A40" s="84">
        <v>2300</v>
      </c>
      <c r="B40" s="37" t="s">
        <v>31</v>
      </c>
      <c r="C40" s="65">
        <f>SUM(C43,C42,C44,C41,C46,C45)</f>
        <v>204216</v>
      </c>
    </row>
    <row r="41" spans="1:3" x14ac:dyDescent="0.25">
      <c r="A41" s="64">
        <v>2310</v>
      </c>
      <c r="B41" s="56" t="s">
        <v>32</v>
      </c>
      <c r="C41" s="35">
        <v>51726</v>
      </c>
    </row>
    <row r="42" spans="1:3" x14ac:dyDescent="0.25">
      <c r="A42" s="55">
        <v>2320</v>
      </c>
      <c r="B42" s="56" t="s">
        <v>33</v>
      </c>
      <c r="C42" s="35">
        <v>56000</v>
      </c>
    </row>
    <row r="43" spans="1:3" x14ac:dyDescent="0.25">
      <c r="A43" s="55">
        <v>2340</v>
      </c>
      <c r="B43" s="56" t="s">
        <v>34</v>
      </c>
      <c r="C43" s="35">
        <v>4290</v>
      </c>
    </row>
    <row r="44" spans="1:3" x14ac:dyDescent="0.25">
      <c r="A44" s="64">
        <v>2350</v>
      </c>
      <c r="B44" s="56" t="s">
        <v>48</v>
      </c>
      <c r="C44" s="35">
        <v>24000</v>
      </c>
    </row>
    <row r="45" spans="1:3" ht="29.25" x14ac:dyDescent="0.25">
      <c r="A45" s="55">
        <v>2360</v>
      </c>
      <c r="B45" s="56" t="s">
        <v>35</v>
      </c>
      <c r="C45" s="60">
        <v>63000</v>
      </c>
    </row>
    <row r="46" spans="1:3" x14ac:dyDescent="0.25">
      <c r="A46" s="64">
        <v>2380</v>
      </c>
      <c r="B46" s="56" t="s">
        <v>36</v>
      </c>
      <c r="C46" s="35">
        <v>5200</v>
      </c>
    </row>
    <row r="47" spans="1:3" ht="15.75" thickBot="1" x14ac:dyDescent="0.3">
      <c r="A47" s="83">
        <v>2500</v>
      </c>
      <c r="B47" s="33" t="s">
        <v>37</v>
      </c>
      <c r="C47" s="34">
        <v>23110</v>
      </c>
    </row>
    <row r="48" spans="1:3" ht="16.5" thickTop="1" thickBot="1" x14ac:dyDescent="0.3">
      <c r="A48" s="85">
        <v>5000</v>
      </c>
      <c r="B48" s="67" t="s">
        <v>38</v>
      </c>
      <c r="C48" s="66">
        <f>SUM(C49)</f>
        <v>13514</v>
      </c>
    </row>
    <row r="49" spans="1:3" x14ac:dyDescent="0.25">
      <c r="A49" s="68">
        <v>5200</v>
      </c>
      <c r="B49" s="38" t="s">
        <v>39</v>
      </c>
      <c r="C49" s="91">
        <f>SUM(C50)</f>
        <v>13514</v>
      </c>
    </row>
    <row r="50" spans="1:3" ht="15.75" x14ac:dyDescent="0.25">
      <c r="A50" s="70">
        <v>5230</v>
      </c>
      <c r="B50" s="30" t="s">
        <v>40</v>
      </c>
      <c r="C50" s="34">
        <f>SUM(C51:C51)</f>
        <v>13514</v>
      </c>
    </row>
    <row r="51" spans="1:3" ht="15.75" x14ac:dyDescent="0.25">
      <c r="A51" s="69">
        <v>5238</v>
      </c>
      <c r="B51" s="39" t="s">
        <v>41</v>
      </c>
      <c r="C51" s="54">
        <v>13514</v>
      </c>
    </row>
    <row r="52" spans="1:3" ht="15.75" x14ac:dyDescent="0.25">
      <c r="A52" s="87">
        <v>6000</v>
      </c>
      <c r="B52" s="41" t="s">
        <v>52</v>
      </c>
      <c r="C52" s="88">
        <v>2500</v>
      </c>
    </row>
    <row r="53" spans="1:3" ht="15.75" x14ac:dyDescent="0.25">
      <c r="A53" s="40"/>
      <c r="B53" s="41" t="s">
        <v>42</v>
      </c>
      <c r="C53" s="42"/>
    </row>
    <row r="54" spans="1:3" x14ac:dyDescent="0.25">
      <c r="A54" s="43"/>
      <c r="B54" s="27" t="s">
        <v>43</v>
      </c>
      <c r="C54" s="44">
        <f>SUM(C25,-C20)</f>
        <v>211568</v>
      </c>
    </row>
    <row r="55" spans="1:3" x14ac:dyDescent="0.25">
      <c r="A55" s="95" t="s">
        <v>53</v>
      </c>
      <c r="B55" s="27" t="s">
        <v>54</v>
      </c>
      <c r="C55" s="44">
        <f>C56+C58</f>
        <v>211568</v>
      </c>
    </row>
    <row r="56" spans="1:3" x14ac:dyDescent="0.25">
      <c r="A56" s="95" t="s">
        <v>55</v>
      </c>
      <c r="B56" s="27" t="s">
        <v>56</v>
      </c>
      <c r="C56" s="44">
        <f>C57</f>
        <v>77</v>
      </c>
    </row>
    <row r="57" spans="1:3" x14ac:dyDescent="0.25">
      <c r="A57" s="69" t="s">
        <v>51</v>
      </c>
      <c r="B57" s="89" t="s">
        <v>50</v>
      </c>
      <c r="C57" s="92">
        <v>77</v>
      </c>
    </row>
    <row r="58" spans="1:3" x14ac:dyDescent="0.25">
      <c r="A58" s="96" t="s">
        <v>57</v>
      </c>
      <c r="B58" s="90" t="s">
        <v>58</v>
      </c>
      <c r="C58" s="44">
        <f>C59</f>
        <v>211491</v>
      </c>
    </row>
    <row r="59" spans="1:3" ht="15.75" thickBot="1" x14ac:dyDescent="0.3">
      <c r="A59" s="93" t="s">
        <v>51</v>
      </c>
      <c r="B59" s="94" t="s">
        <v>59</v>
      </c>
      <c r="C59" s="71">
        <v>211491</v>
      </c>
    </row>
    <row r="61" spans="1:3" x14ac:dyDescent="0.25">
      <c r="B61" s="45"/>
      <c r="C61" s="46"/>
    </row>
    <row r="62" spans="1:3" x14ac:dyDescent="0.25">
      <c r="A62" s="47"/>
      <c r="B62" s="3"/>
    </row>
    <row r="63" spans="1:3" ht="15.75" x14ac:dyDescent="0.25">
      <c r="A63" s="2" t="s">
        <v>66</v>
      </c>
      <c r="B63" s="104" t="s">
        <v>69</v>
      </c>
      <c r="C63" s="22"/>
    </row>
    <row r="64" spans="1:3" x14ac:dyDescent="0.25">
      <c r="A64" s="47"/>
      <c r="B64" s="3"/>
    </row>
  </sheetData>
  <mergeCells count="3">
    <mergeCell ref="B1:C2"/>
    <mergeCell ref="A17:A18"/>
    <mergeCell ref="B17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Krilova</dc:creator>
  <cp:lastModifiedBy>Mairita Strautniece</cp:lastModifiedBy>
  <cp:lastPrinted>2023-06-26T07:39:35Z</cp:lastPrinted>
  <dcterms:created xsi:type="dcterms:W3CDTF">2015-02-18T07:18:37Z</dcterms:created>
  <dcterms:modified xsi:type="dcterms:W3CDTF">2023-06-26T07:40:29Z</dcterms:modified>
</cp:coreProperties>
</file>